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9375"/>
  </bookViews>
  <sheets>
    <sheet name="Nome_numero_obj_grupo" sheetId="1" r:id="rId1"/>
  </sheets>
  <calcPr calcId="152511"/>
</workbook>
</file>

<file path=xl/calcChain.xml><?xml version="1.0" encoding="utf-8"?>
<calcChain xmlns="http://schemas.openxmlformats.org/spreadsheetml/2006/main">
  <c r="A12" i="1" l="1"/>
  <c r="A4" i="1" l="1"/>
  <c r="A7" i="1"/>
  <c r="A8" i="1"/>
  <c r="A9" i="1" l="1"/>
  <c r="A13" i="1" l="1"/>
  <c r="A11" i="1"/>
  <c r="A10" i="1"/>
  <c r="A6" i="1" l="1"/>
  <c r="A3" i="1"/>
</calcChain>
</file>

<file path=xl/sharedStrings.xml><?xml version="1.0" encoding="utf-8"?>
<sst xmlns="http://schemas.openxmlformats.org/spreadsheetml/2006/main" count="51" uniqueCount="44">
  <si>
    <t>Número do Processo</t>
  </si>
  <si>
    <t>Grupo de Processo</t>
  </si>
  <si>
    <t>0019012-73.2009.8.05.0000</t>
  </si>
  <si>
    <t>E-SAJ 2º GRAU</t>
  </si>
  <si>
    <t>E-SAJ 1º GRAU</t>
  </si>
  <si>
    <t>PJE 1º GRAU</t>
  </si>
  <si>
    <t>PJE 2º GRAU</t>
  </si>
  <si>
    <t xml:space="preserve">De acordo com a lei 8210/02, os ATEs e Afs inativos passaram a integrar uma classe remuneratória que não condizia com a organização do fisco à época, sendo rebaixados em suas remunerações e enquadramentos. O processo busca readequar a classe dos servidores citados, fazendo com que os mesmos não sejam prejudicados em detrimento da lei 8210, equalizando níveis, classes e remunerações em decorrência dos cargos exercidos. </t>
  </si>
  <si>
    <t>MS CET (Aposentados e Pensionistas)</t>
  </si>
  <si>
    <t xml:space="preserve">A legislação baiana aplicável ao Grupo Fisco, não previa a extenção da Gratificação por Condições Especiais de Trabalho - CET aos Aposentados e Pensionista, numa grave violação ao princípio constitucional da paridade remuneratória entre servidores ativos, aposentados e pensionistas. O presente processo visa estender a CET (Gratificação por Condições Especiais de Trabalho) aos servidores inativos e pensionistas. O montante dessa gratificação variu ao longo dos anos, mas na atualidade o percentual é 20% sobre o vencimento. </t>
  </si>
  <si>
    <t>Processo com sentença procedente. Vangagem já incorporadao aos proventos do servidores aposentados em 2004 e 2006. Quanto às pensionistas, houve decisão favorável pelo TJ/BA, embora ainda esteja em tramitação o Rescurso Especial nº 1548779 do estado da Bahia, que foi rejeitado pelo STJ em13/03/2020 e aguarda o trânsito em julgado.</t>
  </si>
  <si>
    <t>Processo com sentença procedente. Vangagem já incorporada aos proventos do servidores aposentados em outubro de 2004, mas ainda resta um recurso pendente de julgamento relativo às Pensionistas.</t>
  </si>
  <si>
    <t>Durante os governos do PFL/DEM aposentados e pensionistas foram submetidos ao desconto indevido referente ao FUNPREV entre os anos de 1998 e 2003. Essa ação buscou assegurar suspensão dessa cobrança e eventuais restituições, com fundamento na Constituição Federal vigente à época (lembrando que a partir da Emenda Constitucional nº 41/2003 e do julgamento da ADI 3128-7 pelo STF, os aposentaos e pensionistas passaram a ter obrigação de pagar previdência sobre o valor ultrapasse o teto do INSS)</t>
  </si>
  <si>
    <t>Ação julgada procedente. Execução coletiva promovida pelo Sindsefaz julgada procedente em 25/02/2019, homologando-se os cálculos elaborados pelo perito do Juiz. Aguarda julgamento dos Recursos Extraordinário e Especial interpostos pelo estado da Bahia (em juizo de admissibilidade).</t>
  </si>
  <si>
    <t>MS Classe x Cargo</t>
  </si>
  <si>
    <t xml:space="preserve">Conforme interpretação equivocada da Procuradoria do Estado da Bahia, o servidor para se aposentar na classe em que se encontra no plano de carreira, é preciso contar com no mínimo cinco 5 anos nesta classe. Essa exigência é descabida pois viola o Artigo 40 da Constituição Federal, além significar um rebaixamento na carreira no momento da aposentadoria. Esse processo visa assegurar a aplicação da Constituição Federal a qual prevê que serão aplicados ademais dos requisitos de idade, o período mínimo de 10 anos de serviço público, sendo 5 anos no cargo ao qual o servidor pretende aposentar. </t>
  </si>
  <si>
    <t>Decisão de mérito favorável em parte, excluído dos rol de beneficiários os apostnados há mais de 120 da impetração e, no que concerne aos
demais, foi concedida parcialmente a segurança para determinar a revisão
das aposentadorias e reconhecimento da classe ocupada no momento da
inativação. Aguarda julgamento de Recurso Extraordinário interposto pelo estado da Bahia.</t>
  </si>
  <si>
    <t>MS - CET Horas Extras (Atividade Interna)</t>
  </si>
  <si>
    <t>A partir da edição da Portaria 272/2002, do Secretário da Fazenda, em algumas atividades desenvolvidas pelos servidores do Grupo Fisco passou-se a exigir carga horária superiroe à ordinária, sem a contratapartida econômica correspondente. Esse processo, portanto, visa corrigir essa situação mediante o pagamento, desde a data da impetração desse processo a  título de contra-prestação pelas horas extras trabalhadas, de CET equivalente a 50% do vencimento do substituídos, com fundamento no inciso I, art. 3º, da Lei 6.932/1996.</t>
  </si>
  <si>
    <t>MS Greve - Desconto indevido dos dias parados no PDF</t>
  </si>
  <si>
    <t>Em razão de movimento grevista dos fazendários em novembro de 2005, a Administração promoveu o desconto dos dias parados no contracheque do PDF, cuja base de cálculo foi terceiro trimestre do mesmo ano. Em Assembléia Geral a categoria deliberou pela constituição de um fundo especial para reparar os 343 associados prejudicados e ingressar na justiça contra o corte ilegal de salário. O processo foi então ajuizado pleiteando a restituição em folha suplementar dos descontos efetuados nos vencimentos, relativo ao mês de setembro/2006.</t>
  </si>
  <si>
    <t>Segurança concedida pelo TJ/BA em Julho/2007. O estado recorreu ao STF (RE 1183871) e este decidiu em 13/02/2019 por negaar segmento ao recuros. Aguardando julgamento de Agravo Regimental interposto pelo estado da Bahia.</t>
  </si>
  <si>
    <t>MS Coletivo IR s/ Terço de Férias</t>
  </si>
  <si>
    <t>A partir de julho/2018 o estado da Bahia mudou a forma de retenção do IR sobre Férias passando a tributá-la conjuntamente com o salário do mês  e não mais exclusivamente como previsto na IN SRF 1.500/2014. Essa nova forma elevou o valor do IR retido no mês das férias, violando a regra prevista na legislação do Imposto de Renda. O processo visa, poranto, obter da justiça a determinação para que as Autoridades Coatoras promovam a retenção do IRPF sobre o adicional de 1/3 de férias na forma determinada pelo art. 29, §1º da IN SRF 1.500/2014.</t>
  </si>
  <si>
    <r>
      <t xml:space="preserve">A segurança foi denegada em 25/11/2019 sob o fundamento de que "... </t>
    </r>
    <r>
      <rPr>
        <i/>
        <sz val="10"/>
        <color theme="1"/>
        <rFont val="Calibri"/>
        <family val="2"/>
        <scheme val="minor"/>
      </rPr>
      <t>Desse modo, procedendo à inclusão do adicional de 1/3 de férias na base de cálculo do imposto sobre os rendimentos deste mês, não se verifica o descumprimento das autoridades coatoras à legislação em vigor, tampouco ofensa às regras constitucionais de repartição de competência</t>
    </r>
    <r>
      <rPr>
        <sz val="10"/>
        <color theme="1"/>
        <rFont val="Calibri"/>
        <family val="2"/>
        <scheme val="minor"/>
      </rPr>
      <t>". O Sindsefaz interpôs Embargos de Declaração, que restaram rejeitados em 29/04/2020.</t>
    </r>
  </si>
  <si>
    <t>Em janeiro de 1989 vigorava na Bahia a regra segundo a qual o menor vencimento pago não poderia ser inferior a 1/20 da maior vencimento pago (art. 5º da Lei Estadual 5.550/1989). Ocorre que o subsídio pago ao Secretário de Estado foi reajustado em 63% no mês de janeiro/1991, enquanto para os demais servidores esse reajuste foi de apneas 42,74%, violando, portanto a regra então vigente. O processo visa, assim, assegurar aos servidores o mesmo reajuste concedido a secretário de estado. Pouco tempo após o ajuizamento desse processo, a remuneração do Grupo Fisco foi corrigida, restando, entretanto, sem correação a do Grupo Técnico Administrativo.</t>
  </si>
  <si>
    <t xml:space="preserve">A segurança foi concedida em como pleiteada, isto é, determinando a aplicação do reajuste de 63%, tendo transitado em julgado no STF em 14/12/2009. Além de buscar as diferenças pretétiras em processos de execução (foram ajuizados 26 grupos) o Sindsefaz pediu a inclusão em folha das diferenças devida ao servidores que integram o Grupo Técnico Administraivo da Sefaz, tendo sido indeferida pelo TJ, em agosto de 2019. O Sindsefaz recorreu da decisão.
</t>
  </si>
  <si>
    <t>MS Estabilidade na GF</t>
  </si>
  <si>
    <t>Conforme previsto na Lei nº 8.210/2002, a Gratificação de Atividade Fiscal - GAF é calculada em pontos resultantes das atividades desenvolvidas pelos auditores fiscais e agentes de tributos estaduais e deve ser incorporada aos proventos pela média dos últimos doze meses anteriores ao pedido de aposentadoria. A despeito dessa previsão expressa, as aposentadories vêm sendo deferidas com limite máximo de 110 pontos da GAF, ignorando o fato de quem percebia valor superior a esse limite, ter pago contribuição previdenciária sobre o total recebido, havendo, pois, uma espécie de apropriação indébita pelo estado da Bahia ao utilizar uma base de cálculo menor do que a efetivamente devida no momento da fixação dos proventos de inativação. A ação visa corrigir essa situação, de modo a que o servidor tenha seus proventos calculados levando-se em conta a base sobre a qual efetivamente ele contricuiu nos últimos doze meses.</t>
  </si>
  <si>
    <r>
      <t>Liminar concedida em 04/05/2019, determinando que, "</t>
    </r>
    <r>
      <rPr>
        <i/>
        <sz val="10"/>
        <color theme="1"/>
        <rFont val="Calibri"/>
        <family val="2"/>
        <scheme val="minor"/>
      </rPr>
      <t>até o julgamento do mérito deste mandado de segurança ou ulterior deliberação, as autoridades impetradas, ao fixarem os proventos de aposentadoria dos substituídos do Impetrante, o façam com estrita observância ao disposto no art. 21, § 1º e seus incisos, da Lei 8210/2002, com repercussão nas demais parcelas que integram os proventos.</t>
    </r>
    <r>
      <rPr>
        <sz val="10"/>
        <color theme="1"/>
        <rFont val="Calibri"/>
        <family val="2"/>
        <scheme val="minor"/>
      </rPr>
      <t>" A despeito da orientação da PGE no sentido de cumprir a determinação da justiça, até o momento a ordem não foi cumprida. O Sindsefaz está fazendo levantamento dos servidores contemplados pela media liminar pra informar o descumprimento e pedir providência à Desembargadora relatora. O processo encontra-se com pedido de pauta para julgamento do mérito.</t>
    </r>
  </si>
  <si>
    <t>MS Enquadramento (Aposentados e Pensionistas)</t>
  </si>
  <si>
    <t>MS Funprev (Aposentados e Pensionistas)</t>
  </si>
  <si>
    <t>MS 1/20 (Grupo Técnico Administrativo)</t>
  </si>
  <si>
    <t>AO CET (Horas Extras Transito de Mercadorias)</t>
  </si>
  <si>
    <t>Busca-se com esse processo o reconhecimento da prestação de serviço extraordinário pelos servidores que trabalham nos Postos Fiscias, com o respectivo pagamento correspondente a 50% de CET sobre o vencimento (parte fixa e variável), com efeito pretérito aos cinco anos anteriores à propositura da ação bem enquanto dura a referida jornada.</t>
  </si>
  <si>
    <t>Processo distriuído para a 6ª Vara da Fazenda Públcia. Pedido liminar indeferido em 19/12/2019. Recurso interposto contra a negativa de liminar aguardando julgamento.</t>
  </si>
  <si>
    <t>AO Diárias P.F. Benito Gama/Vitória da Conquista</t>
  </si>
  <si>
    <t>Pleiteia-se com esse processo o retorno do pagamento de diárias aos fazendários lotados na DAT SUL quando no exercício de suas atividades no “POSTO FISCAL BENITO GAMA” em Vitória da Conquista/BA, considerando que o referido município não integra qualquer região metropolitana instituída por lei complementar estadual.</t>
  </si>
  <si>
    <t>Despacho de 24/08/2018 determinando pagamento complementar de custas. Processo concluso para despacho do Juiz.</t>
  </si>
  <si>
    <t>Breve Resumo da Causa</t>
  </si>
  <si>
    <t>AÇÕES COLETIVA DO SINDSEFAZ</t>
  </si>
  <si>
    <t>Link do Sistema</t>
  </si>
  <si>
    <t>Situação atual do processo em 14/05/2020</t>
  </si>
  <si>
    <r>
      <t>Ação julgada procedente pelo TJ em Agosto/2007, com trânsito em julgado em 05/07/2013 e em fase de execução da obrigação de fazer (inclusão em folha). Embora tenha havido reiteradas decisões do TJ determinando a inclusão da vantagem nos contracheques dos substituídos, a Desembargadora relatora reviu a decisão por entender que a partir de 07/05/2010, com a edição da Portaria nº 124, que alteroua  Portaria nº 272/2002, a obrigação de inclusão da CET de 70%  sobre  o vencimento nos contracheques dos substituídos "tornou-se inexequível"</t>
    </r>
    <r>
      <rPr>
        <sz val="10"/>
        <rFont val="Calibri"/>
        <family val="2"/>
        <scheme val="minor"/>
      </rPr>
      <t>. O Sindsefaz recorreu desse decisão e os Embargos foiram acolhidos à unamidade pelo TJ em 14/05/2020 reconhecendo a continuidade de exigência e prestação de
jornada extensa, subsistindo a obrigação de fazer do Estado da Bahia em implementar, em folha, o pagamento da CET no percentual de 70% sobre o vencimento (parte fixa + parte variável), em dez dias, sob pena de multa diária de R$500,00.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</si>
</sst>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1F1F1"/>
        <bgColor indexed="64"/>
      </patternFill>
    </fill>
    <fill>
      <patternFill patternType="solid">
        <fgColor rgb="FF26314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41">
    <xf numFmtId="0" fontId="0" fillId="0" borderId="0"/>
    <xf numFmtId="0" fontId="1" fillId="8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9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6" fillId="2" borderId="0" applyNumberFormat="0" applyBorder="0" applyAlignment="0" applyProtection="0"/>
    <xf numFmtId="0" fontId="9" fillId="4" borderId="4" applyNumberFormat="0" applyAlignment="0" applyProtection="0"/>
    <xf numFmtId="0" fontId="11" fillId="5" borderId="7" applyNumberFormat="0" applyAlignment="0" applyProtection="0"/>
    <xf numFmtId="0" fontId="10" fillId="0" borderId="6" applyNumberFormat="0" applyFill="0" applyAlignment="0" applyProtection="0"/>
    <xf numFmtId="0" fontId="15" fillId="7" borderId="0" applyNumberFormat="0" applyBorder="0" applyAlignment="0" applyProtection="0"/>
    <xf numFmtId="0" fontId="15" fillId="11" borderId="0" applyNumberFormat="0" applyBorder="0" applyAlignment="0" applyProtection="0"/>
    <xf numFmtId="0" fontId="15" fillId="15" borderId="0" applyNumberFormat="0" applyBorder="0" applyAlignment="0" applyProtection="0"/>
    <xf numFmtId="0" fontId="15" fillId="19" borderId="0" applyNumberFormat="0" applyBorder="0" applyAlignment="0" applyProtection="0"/>
    <xf numFmtId="0" fontId="15" fillId="23" borderId="0" applyNumberFormat="0" applyBorder="0" applyAlignment="0" applyProtection="0"/>
    <xf numFmtId="0" fontId="15" fillId="27" borderId="0" applyNumberFormat="0" applyBorder="0" applyAlignment="0" applyProtection="0"/>
    <xf numFmtId="0" fontId="7" fillId="3" borderId="4" applyNumberFormat="0" applyAlignment="0" applyProtection="0"/>
    <xf numFmtId="0" fontId="18" fillId="0" borderId="0" applyNumberFormat="0" applyFill="0" applyBorder="0" applyAlignment="0" applyProtection="0"/>
    <xf numFmtId="0" fontId="1" fillId="6" borderId="8" applyNumberFormat="0" applyFont="0" applyAlignment="0" applyProtection="0"/>
    <xf numFmtId="0" fontId="8" fillId="4" borderId="5" applyNumberFormat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14" fillId="0" borderId="9" applyNumberFormat="0" applyFill="0" applyAlignment="0" applyProtection="0"/>
  </cellStyleXfs>
  <cellXfs count="33">
    <xf numFmtId="0" fontId="0" fillId="0" borderId="0" xfId="0"/>
    <xf numFmtId="0" fontId="0" fillId="31" borderId="0" xfId="0" applyFill="1"/>
    <xf numFmtId="0" fontId="16" fillId="32" borderId="0" xfId="0" applyFont="1" applyFill="1"/>
    <xf numFmtId="0" fontId="0" fillId="33" borderId="0" xfId="0" applyFill="1"/>
    <xf numFmtId="0" fontId="0" fillId="34" borderId="0" xfId="0" applyFill="1"/>
    <xf numFmtId="0" fontId="17" fillId="33" borderId="10" xfId="0" applyFont="1" applyFill="1" applyBorder="1" applyAlignment="1">
      <alignment vertical="center" wrapText="1"/>
    </xf>
    <xf numFmtId="0" fontId="17" fillId="34" borderId="10" xfId="0" applyFont="1" applyFill="1" applyBorder="1" applyAlignment="1">
      <alignment vertical="center" wrapText="1"/>
    </xf>
    <xf numFmtId="0" fontId="17" fillId="33" borderId="21" xfId="0" applyFont="1" applyFill="1" applyBorder="1" applyAlignment="1">
      <alignment vertical="center" wrapText="1"/>
    </xf>
    <xf numFmtId="0" fontId="17" fillId="33" borderId="17" xfId="0" applyFont="1" applyFill="1" applyBorder="1" applyAlignment="1">
      <alignment vertical="center" wrapText="1"/>
    </xf>
    <xf numFmtId="0" fontId="17" fillId="33" borderId="10" xfId="0" applyFont="1" applyFill="1" applyBorder="1" applyAlignment="1">
      <alignment horizontal="center" vertical="center" wrapText="1"/>
    </xf>
    <xf numFmtId="0" fontId="18" fillId="33" borderId="10" xfId="30" applyFill="1" applyBorder="1" applyAlignment="1">
      <alignment horizontal="center" vertical="center" wrapText="1"/>
    </xf>
    <xf numFmtId="0" fontId="17" fillId="34" borderId="21" xfId="0" applyFont="1" applyFill="1" applyBorder="1" applyAlignment="1">
      <alignment horizontal="center" vertical="center" wrapText="1"/>
    </xf>
    <xf numFmtId="0" fontId="17" fillId="34" borderId="10" xfId="0" applyFont="1" applyFill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 wrapText="1"/>
    </xf>
    <xf numFmtId="0" fontId="17" fillId="33" borderId="22" xfId="0" applyFont="1" applyFill="1" applyBorder="1" applyAlignment="1">
      <alignment horizontal="center" vertical="center" wrapText="1"/>
    </xf>
    <xf numFmtId="0" fontId="17" fillId="33" borderId="21" xfId="0" applyFont="1" applyFill="1" applyBorder="1" applyAlignment="1">
      <alignment horizontal="center" vertical="center" wrapText="1"/>
    </xf>
    <xf numFmtId="0" fontId="17" fillId="33" borderId="17" xfId="0" applyFont="1" applyFill="1" applyBorder="1" applyAlignment="1">
      <alignment horizontal="center" vertical="center" wrapText="1"/>
    </xf>
    <xf numFmtId="0" fontId="18" fillId="33" borderId="11" xfId="30" applyFill="1" applyBorder="1" applyAlignment="1">
      <alignment horizontal="center" vertical="center" wrapText="1"/>
    </xf>
    <xf numFmtId="0" fontId="17" fillId="34" borderId="17" xfId="0" applyFont="1" applyFill="1" applyBorder="1" applyAlignment="1">
      <alignment horizontal="center" vertical="center" wrapText="1"/>
    </xf>
    <xf numFmtId="0" fontId="17" fillId="34" borderId="22" xfId="0" applyFont="1" applyFill="1" applyBorder="1" applyAlignment="1">
      <alignment horizontal="center" vertical="center" wrapText="1"/>
    </xf>
    <xf numFmtId="0" fontId="17" fillId="33" borderId="19" xfId="0" applyFont="1" applyFill="1" applyBorder="1" applyAlignment="1">
      <alignment vertical="center" wrapText="1"/>
    </xf>
    <xf numFmtId="0" fontId="17" fillId="34" borderId="20" xfId="0" applyFont="1" applyFill="1" applyBorder="1" applyAlignment="1">
      <alignment vertical="center" wrapText="1"/>
    </xf>
    <xf numFmtId="0" fontId="17" fillId="0" borderId="18" xfId="0" applyFont="1" applyFill="1" applyBorder="1" applyAlignment="1">
      <alignment vertical="center" wrapText="1"/>
    </xf>
    <xf numFmtId="0" fontId="19" fillId="33" borderId="17" xfId="0" applyFont="1" applyFill="1" applyBorder="1" applyAlignment="1">
      <alignment vertical="center" wrapText="1"/>
    </xf>
    <xf numFmtId="0" fontId="17" fillId="34" borderId="17" xfId="0" applyFont="1" applyFill="1" applyBorder="1" applyAlignment="1">
      <alignment vertical="center" wrapText="1"/>
    </xf>
    <xf numFmtId="0" fontId="17" fillId="34" borderId="16" xfId="0" applyFont="1" applyFill="1" applyBorder="1" applyAlignment="1">
      <alignment vertical="center" wrapText="1"/>
    </xf>
    <xf numFmtId="0" fontId="17" fillId="34" borderId="14" xfId="0" applyFont="1" applyFill="1" applyBorder="1" applyAlignment="1">
      <alignment vertical="center" wrapText="1"/>
    </xf>
    <xf numFmtId="0" fontId="17" fillId="34" borderId="15" xfId="0" applyFont="1" applyFill="1" applyBorder="1" applyAlignment="1">
      <alignment vertical="center" wrapText="1"/>
    </xf>
    <xf numFmtId="0" fontId="19" fillId="33" borderId="11" xfId="0" applyFont="1" applyFill="1" applyBorder="1" applyAlignment="1">
      <alignment vertical="center" wrapText="1"/>
    </xf>
    <xf numFmtId="0" fontId="21" fillId="35" borderId="10" xfId="0" applyFont="1" applyFill="1" applyBorder="1" applyAlignment="1">
      <alignment horizontal="center" vertical="center" wrapText="1"/>
    </xf>
    <xf numFmtId="0" fontId="21" fillId="35" borderId="11" xfId="0" applyFont="1" applyFill="1" applyBorder="1" applyAlignment="1">
      <alignment horizontal="center" wrapText="1"/>
    </xf>
    <xf numFmtId="0" fontId="21" fillId="35" borderId="12" xfId="0" applyFont="1" applyFill="1" applyBorder="1" applyAlignment="1">
      <alignment horizontal="center" wrapText="1"/>
    </xf>
    <xf numFmtId="0" fontId="21" fillId="35" borderId="13" xfId="0" applyFont="1" applyFill="1" applyBorder="1" applyAlignment="1">
      <alignment horizontal="center" wrapText="1"/>
    </xf>
  </cellXfs>
  <cellStyles count="41">
    <cellStyle name="20% - Ênfase1" xfId="1" builtinId="30" customBuiltin="1"/>
    <cellStyle name="20% - Ênfase2" xfId="2" builtinId="34" customBuiltin="1"/>
    <cellStyle name="20% - Ênfase3" xfId="3" builtinId="38" customBuiltin="1"/>
    <cellStyle name="20% - Ênfase4" xfId="4" builtinId="42" customBuiltin="1"/>
    <cellStyle name="20% - Ênfase5" xfId="5" builtinId="46" customBuiltin="1"/>
    <cellStyle name="20% - Ênfase6" xfId="6" builtinId="50" customBuiltin="1"/>
    <cellStyle name="40% - Ênfase1" xfId="7" builtinId="31" customBuiltin="1"/>
    <cellStyle name="40% - Ênfase2" xfId="8" builtinId="35" customBuiltin="1"/>
    <cellStyle name="40% - Ênfase3" xfId="9" builtinId="39" customBuiltin="1"/>
    <cellStyle name="40% - Ênfase4" xfId="10" builtinId="43" customBuiltin="1"/>
    <cellStyle name="40% - Ênfase5" xfId="11" builtinId="47" customBuiltin="1"/>
    <cellStyle name="40% - Ênfase6" xfId="12" builtinId="51" customBuiltin="1"/>
    <cellStyle name="60% - Ênfase1" xfId="13" builtinId="32" customBuiltin="1"/>
    <cellStyle name="60% - Ênfase2" xfId="14" builtinId="36" customBuiltin="1"/>
    <cellStyle name="60% - Ênfase3" xfId="15" builtinId="40" customBuiltin="1"/>
    <cellStyle name="60% - Ênfase4" xfId="16" builtinId="44" customBuiltin="1"/>
    <cellStyle name="60% - Ênfase5" xfId="17" builtinId="48" customBuiltin="1"/>
    <cellStyle name="60% - Ênfase6" xfId="18" builtinId="52" customBuiltin="1"/>
    <cellStyle name="Bom" xfId="19" builtinId="26" customBuiltin="1"/>
    <cellStyle name="Cálculo" xfId="20" builtinId="22" customBuiltin="1"/>
    <cellStyle name="Célula de Verificação" xfId="21" builtinId="23" customBuiltin="1"/>
    <cellStyle name="Célula Vinculada" xfId="22" builtinId="24" customBuiltin="1"/>
    <cellStyle name="Ênfase1" xfId="23" builtinId="29" customBuiltin="1"/>
    <cellStyle name="Ênfase2" xfId="24" builtinId="33" customBuiltin="1"/>
    <cellStyle name="Ênfase3" xfId="25" builtinId="37" customBuiltin="1"/>
    <cellStyle name="Ênfase4" xfId="26" builtinId="41" customBuiltin="1"/>
    <cellStyle name="Ênfase5" xfId="27" builtinId="45" customBuiltin="1"/>
    <cellStyle name="Ênfase6" xfId="28" builtinId="49" customBuiltin="1"/>
    <cellStyle name="Entrada" xfId="29" builtinId="20" customBuiltin="1"/>
    <cellStyle name="Hiperlink" xfId="30" builtinId="8"/>
    <cellStyle name="Normal" xfId="0" builtinId="0"/>
    <cellStyle name="Nota" xfId="31" builtinId="10" customBuiltin="1"/>
    <cellStyle name="Saída" xfId="32" builtinId="21" customBuiltin="1"/>
    <cellStyle name="Texto de Aviso" xfId="33" builtinId="11" customBuiltin="1"/>
    <cellStyle name="Texto Explicativo" xfId="34" builtinId="53" customBuiltin="1"/>
    <cellStyle name="Título" xfId="35" builtinId="15" customBuiltin="1"/>
    <cellStyle name="Título 1" xfId="36" builtinId="16" customBuiltin="1"/>
    <cellStyle name="Título 2" xfId="37" builtinId="17" customBuiltin="1"/>
    <cellStyle name="Título 3" xfId="38" builtinId="18" customBuiltin="1"/>
    <cellStyle name="Título 4" xfId="39" builtinId="19" customBuiltin="1"/>
    <cellStyle name="Total" xfId="40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esaj.tjba.jus.br/cpo/sg/open.do" TargetMode="External"/><Relationship Id="rId7" Type="http://schemas.openxmlformats.org/officeDocument/2006/relationships/hyperlink" Target="https://pje2g.tjba.jus.br/pje-web/ConsultaPublica/listView.seam" TargetMode="External"/><Relationship Id="rId2" Type="http://schemas.openxmlformats.org/officeDocument/2006/relationships/hyperlink" Target="http://esaj.tjba.jus.br/cpo/sg/open.do" TargetMode="External"/><Relationship Id="rId1" Type="http://schemas.openxmlformats.org/officeDocument/2006/relationships/hyperlink" Target="http://esaj.tjba.jus.br/cpo/sg/open.do" TargetMode="External"/><Relationship Id="rId6" Type="http://schemas.openxmlformats.org/officeDocument/2006/relationships/hyperlink" Target="https://pje2g.tjba.jus.br/pje-web/ConsultaPublica/listView.seam" TargetMode="External"/><Relationship Id="rId5" Type="http://schemas.openxmlformats.org/officeDocument/2006/relationships/hyperlink" Target="https://consultapublicapje.tjba.jus.br/pje-web/ConsultaPublica/listView.seam" TargetMode="External"/><Relationship Id="rId4" Type="http://schemas.openxmlformats.org/officeDocument/2006/relationships/hyperlink" Target="http://esaj.tjba.jus.br/cpopg/open.d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showGridLines="0" tabSelected="1" topLeftCell="A7" workbookViewId="0">
      <selection activeCell="E7" sqref="E7"/>
    </sheetView>
  </sheetViews>
  <sheetFormatPr defaultColWidth="9.140625" defaultRowHeight="15" x14ac:dyDescent="0.25"/>
  <cols>
    <col min="1" max="1" width="23.7109375" style="1" bestFit="1" customWidth="1"/>
    <col min="2" max="2" width="18.28515625" style="1" bestFit="1" customWidth="1"/>
    <col min="3" max="3" width="20.28515625" style="1" customWidth="1"/>
    <col min="4" max="4" width="75.28515625" style="1" customWidth="1"/>
    <col min="5" max="5" width="60" style="1" customWidth="1"/>
    <col min="6" max="16384" width="9.140625" style="1"/>
  </cols>
  <sheetData>
    <row r="1" spans="1:5" s="2" customFormat="1" ht="15.75" x14ac:dyDescent="0.25">
      <c r="A1" s="30" t="s">
        <v>40</v>
      </c>
      <c r="B1" s="31"/>
      <c r="C1" s="31"/>
      <c r="D1" s="31"/>
      <c r="E1" s="32"/>
    </row>
    <row r="2" spans="1:5" s="2" customFormat="1" ht="15.75" x14ac:dyDescent="0.25">
      <c r="A2" s="29" t="s">
        <v>0</v>
      </c>
      <c r="B2" s="29" t="s">
        <v>41</v>
      </c>
      <c r="C2" s="29" t="s">
        <v>1</v>
      </c>
      <c r="D2" s="29" t="s">
        <v>39</v>
      </c>
      <c r="E2" s="29" t="s">
        <v>42</v>
      </c>
    </row>
    <row r="3" spans="1:5" s="3" customFormat="1" ht="89.25" x14ac:dyDescent="0.25">
      <c r="A3" s="9" t="str">
        <f>"0000339-47.2000.8.05.0000"</f>
        <v>0000339-47.2000.8.05.0000</v>
      </c>
      <c r="B3" s="10" t="s">
        <v>3</v>
      </c>
      <c r="C3" s="9" t="s">
        <v>8</v>
      </c>
      <c r="D3" s="5" t="s">
        <v>9</v>
      </c>
      <c r="E3" s="5" t="s">
        <v>10</v>
      </c>
    </row>
    <row r="4" spans="1:5" s="4" customFormat="1" ht="84.6" customHeight="1" x14ac:dyDescent="0.25">
      <c r="A4" s="11" t="str">
        <f>"0001072-42.2002.8.05.0000"</f>
        <v>0001072-42.2002.8.05.0000</v>
      </c>
      <c r="B4" s="10" t="s">
        <v>3</v>
      </c>
      <c r="C4" s="12" t="s">
        <v>30</v>
      </c>
      <c r="D4" s="6" t="s">
        <v>7</v>
      </c>
      <c r="E4" s="6" t="s">
        <v>11</v>
      </c>
    </row>
    <row r="5" spans="1:5" s="3" customFormat="1" ht="99" customHeight="1" x14ac:dyDescent="0.25">
      <c r="A5" s="13" t="s">
        <v>2</v>
      </c>
      <c r="B5" s="10" t="s">
        <v>3</v>
      </c>
      <c r="C5" s="9" t="s">
        <v>31</v>
      </c>
      <c r="D5" s="5" t="s">
        <v>12</v>
      </c>
      <c r="E5" s="5" t="s">
        <v>13</v>
      </c>
    </row>
    <row r="6" spans="1:5" s="3" customFormat="1" ht="102" customHeight="1" x14ac:dyDescent="0.25">
      <c r="A6" s="14" t="str">
        <f>"0007186-11.2013.8.05.0000"</f>
        <v>0007186-11.2013.8.05.0000</v>
      </c>
      <c r="B6" s="10" t="s">
        <v>3</v>
      </c>
      <c r="C6" s="15" t="s">
        <v>14</v>
      </c>
      <c r="D6" s="7" t="s">
        <v>15</v>
      </c>
      <c r="E6" s="5" t="s">
        <v>16</v>
      </c>
    </row>
    <row r="7" spans="1:5" s="3" customFormat="1" ht="202.15" customHeight="1" x14ac:dyDescent="0.25">
      <c r="A7" s="9" t="str">
        <f>"0001705-14.2006.8.05.0000"</f>
        <v>0001705-14.2006.8.05.0000</v>
      </c>
      <c r="B7" s="10" t="s">
        <v>3</v>
      </c>
      <c r="C7" s="16" t="s">
        <v>17</v>
      </c>
      <c r="D7" s="8" t="s">
        <v>18</v>
      </c>
      <c r="E7" s="22" t="s">
        <v>43</v>
      </c>
    </row>
    <row r="8" spans="1:5" s="3" customFormat="1" ht="98.45" customHeight="1" x14ac:dyDescent="0.25">
      <c r="A8" s="9" t="str">
        <f>"0002221-68.2005.8.05.0000"</f>
        <v>0002221-68.2005.8.05.0000</v>
      </c>
      <c r="B8" s="10" t="s">
        <v>3</v>
      </c>
      <c r="C8" s="16" t="s">
        <v>19</v>
      </c>
      <c r="D8" s="23" t="s">
        <v>20</v>
      </c>
      <c r="E8" s="20" t="s">
        <v>21</v>
      </c>
    </row>
    <row r="9" spans="1:5" s="3" customFormat="1" ht="62.45" customHeight="1" x14ac:dyDescent="0.25">
      <c r="A9" s="9" t="str">
        <f>"0534514-74.2018.8.05.0001"</f>
        <v>0534514-74.2018.8.05.0001</v>
      </c>
      <c r="B9" s="17" t="s">
        <v>4</v>
      </c>
      <c r="C9" s="16" t="s">
        <v>36</v>
      </c>
      <c r="D9" s="8" t="s">
        <v>37</v>
      </c>
      <c r="E9" s="20" t="s">
        <v>38</v>
      </c>
    </row>
    <row r="10" spans="1:5" s="4" customFormat="1" ht="95.45" customHeight="1" x14ac:dyDescent="0.25">
      <c r="A10" s="12" t="str">
        <f>"8016589-86.2018.8.05.0000"</f>
        <v>8016589-86.2018.8.05.0000</v>
      </c>
      <c r="B10" s="10" t="s">
        <v>6</v>
      </c>
      <c r="C10" s="18" t="s">
        <v>22</v>
      </c>
      <c r="D10" s="24" t="s">
        <v>23</v>
      </c>
      <c r="E10" s="21" t="s">
        <v>24</v>
      </c>
    </row>
    <row r="11" spans="1:5" s="4" customFormat="1" ht="114.6" customHeight="1" x14ac:dyDescent="0.25">
      <c r="A11" s="12" t="str">
        <f>"0006461-27.2010.8.05.0000"</f>
        <v>0006461-27.2010.8.05.0000</v>
      </c>
      <c r="B11" s="10" t="s">
        <v>3</v>
      </c>
      <c r="C11" s="19" t="s">
        <v>32</v>
      </c>
      <c r="D11" s="25" t="s">
        <v>25</v>
      </c>
      <c r="E11" s="26" t="s">
        <v>26</v>
      </c>
    </row>
    <row r="12" spans="1:5" s="3" customFormat="1" ht="159.6" customHeight="1" x14ac:dyDescent="0.25">
      <c r="A12" s="9" t="str">
        <f>"8004117-19.2019.8.05.0000"</f>
        <v>8004117-19.2019.8.05.0000</v>
      </c>
      <c r="B12" s="10" t="s">
        <v>6</v>
      </c>
      <c r="C12" s="9" t="s">
        <v>27</v>
      </c>
      <c r="D12" s="5" t="s">
        <v>28</v>
      </c>
      <c r="E12" s="5" t="s">
        <v>29</v>
      </c>
    </row>
    <row r="13" spans="1:5" s="3" customFormat="1" ht="64.150000000000006" customHeight="1" x14ac:dyDescent="0.25">
      <c r="A13" s="9" t="str">
        <f>"8088665-71.2019.8.05.0001"</f>
        <v>8088665-71.2019.8.05.0001</v>
      </c>
      <c r="B13" s="10" t="s">
        <v>5</v>
      </c>
      <c r="C13" s="9" t="s">
        <v>33</v>
      </c>
      <c r="D13" s="28" t="s">
        <v>34</v>
      </c>
      <c r="E13" s="27" t="s">
        <v>35</v>
      </c>
    </row>
  </sheetData>
  <mergeCells count="1">
    <mergeCell ref="A1:E1"/>
  </mergeCells>
  <hyperlinks>
    <hyperlink ref="B3" r:id="rId1"/>
    <hyperlink ref="B4:B8" r:id="rId2" display="E-SAJ 2º GRAU"/>
    <hyperlink ref="B11" r:id="rId3"/>
    <hyperlink ref="B9" r:id="rId4"/>
    <hyperlink ref="B13" r:id="rId5"/>
    <hyperlink ref="B12" r:id="rId6"/>
    <hyperlink ref="B10" r:id="rId7"/>
  </hyperlinks>
  <pageMargins left="0.78740157499999996" right="0.78740157499999996" top="0.984251969" bottom="0.984251969" header="0.4921259845" footer="0.4921259845"/>
  <pageSetup paperSize="9" orientation="portrait"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Nome_numero_obj_grupo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Relatórios</dc:title>
  <dc:creator>Arnaldo De Santana Silva</dc:creator>
  <cp:lastModifiedBy>Moacy</cp:lastModifiedBy>
  <dcterms:created xsi:type="dcterms:W3CDTF">2020-04-28T15:31:47Z</dcterms:created>
  <dcterms:modified xsi:type="dcterms:W3CDTF">2020-05-22T22:32:42Z</dcterms:modified>
</cp:coreProperties>
</file>